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池田輝子\Desktop\"/>
    </mc:Choice>
  </mc:AlternateContent>
  <xr:revisionPtr revIDLastSave="0" documentId="8_{3706B579-9625-41C6-A7D3-91ECF179471A}" xr6:coauthVersionLast="47" xr6:coauthVersionMax="47" xr10:uidLastSave="{00000000-0000-0000-0000-000000000000}"/>
  <bookViews>
    <workbookView xWindow="-120" yWindow="-120" windowWidth="20730" windowHeight="11040" xr2:uid="{0E75E7DE-469F-474C-8AC0-2A09DAAC8397}"/>
  </bookViews>
  <sheets>
    <sheet name="第二号第二様式" sheetId="1" r:id="rId1"/>
  </sheets>
  <definedNames>
    <definedName name="_xlnm.Print_Titles" localSheetId="0">第二号第二様式!$1:$7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" l="1"/>
  <c r="J64" i="1" s="1"/>
  <c r="J63" i="1"/>
  <c r="H63" i="1"/>
  <c r="J62" i="1"/>
  <c r="H62" i="1"/>
  <c r="J60" i="1"/>
  <c r="H60" i="1"/>
  <c r="G58" i="1"/>
  <c r="I57" i="1"/>
  <c r="G57" i="1"/>
  <c r="F57" i="1"/>
  <c r="E57" i="1"/>
  <c r="H57" i="1" s="1"/>
  <c r="J57" i="1" s="1"/>
  <c r="H56" i="1"/>
  <c r="J56" i="1" s="1"/>
  <c r="J55" i="1"/>
  <c r="H55" i="1"/>
  <c r="J54" i="1"/>
  <c r="H54" i="1"/>
  <c r="H53" i="1"/>
  <c r="J53" i="1" s="1"/>
  <c r="H52" i="1"/>
  <c r="J52" i="1" s="1"/>
  <c r="J51" i="1"/>
  <c r="H51" i="1"/>
  <c r="J50" i="1"/>
  <c r="H50" i="1"/>
  <c r="H49" i="1"/>
  <c r="J49" i="1" s="1"/>
  <c r="H48" i="1"/>
  <c r="J48" i="1" s="1"/>
  <c r="I47" i="1"/>
  <c r="I58" i="1" s="1"/>
  <c r="G47" i="1"/>
  <c r="F47" i="1"/>
  <c r="F58" i="1" s="1"/>
  <c r="E47" i="1"/>
  <c r="H47" i="1" s="1"/>
  <c r="J47" i="1" s="1"/>
  <c r="J58" i="1" s="1"/>
  <c r="H46" i="1"/>
  <c r="J46" i="1" s="1"/>
  <c r="J45" i="1"/>
  <c r="H45" i="1"/>
  <c r="J44" i="1"/>
  <c r="H44" i="1"/>
  <c r="H43" i="1"/>
  <c r="J43" i="1" s="1"/>
  <c r="H42" i="1"/>
  <c r="J42" i="1" s="1"/>
  <c r="J41" i="1"/>
  <c r="H41" i="1"/>
  <c r="J40" i="1"/>
  <c r="H40" i="1"/>
  <c r="H39" i="1"/>
  <c r="J39" i="1" s="1"/>
  <c r="G37" i="1"/>
  <c r="I36" i="1"/>
  <c r="G36" i="1"/>
  <c r="F36" i="1"/>
  <c r="E36" i="1"/>
  <c r="E37" i="1" s="1"/>
  <c r="J35" i="1"/>
  <c r="H35" i="1"/>
  <c r="J34" i="1"/>
  <c r="H34" i="1"/>
  <c r="H33" i="1"/>
  <c r="J33" i="1" s="1"/>
  <c r="I32" i="1"/>
  <c r="I37" i="1" s="1"/>
  <c r="G32" i="1"/>
  <c r="F32" i="1"/>
  <c r="F37" i="1" s="1"/>
  <c r="E32" i="1"/>
  <c r="H31" i="1"/>
  <c r="J31" i="1" s="1"/>
  <c r="H30" i="1"/>
  <c r="J30" i="1" s="1"/>
  <c r="J29" i="1"/>
  <c r="H29" i="1"/>
  <c r="J28" i="1"/>
  <c r="H28" i="1"/>
  <c r="I27" i="1"/>
  <c r="I38" i="1" s="1"/>
  <c r="G27" i="1"/>
  <c r="G38" i="1" s="1"/>
  <c r="G59" i="1" s="1"/>
  <c r="G61" i="1" s="1"/>
  <c r="G65" i="1" s="1"/>
  <c r="F27" i="1"/>
  <c r="F38" i="1" s="1"/>
  <c r="F59" i="1" s="1"/>
  <c r="F61" i="1" s="1"/>
  <c r="F65" i="1" s="1"/>
  <c r="I26" i="1"/>
  <c r="G26" i="1"/>
  <c r="F26" i="1"/>
  <c r="E26" i="1"/>
  <c r="H26" i="1" s="1"/>
  <c r="J26" i="1" s="1"/>
  <c r="J25" i="1"/>
  <c r="H25" i="1"/>
  <c r="J24" i="1"/>
  <c r="H24" i="1"/>
  <c r="H23" i="1"/>
  <c r="J23" i="1" s="1"/>
  <c r="H22" i="1"/>
  <c r="J22" i="1" s="1"/>
  <c r="J21" i="1"/>
  <c r="H21" i="1"/>
  <c r="J20" i="1"/>
  <c r="H20" i="1"/>
  <c r="H19" i="1"/>
  <c r="J19" i="1" s="1"/>
  <c r="H18" i="1"/>
  <c r="J18" i="1" s="1"/>
  <c r="J17" i="1"/>
  <c r="H17" i="1"/>
  <c r="J16" i="1"/>
  <c r="H16" i="1"/>
  <c r="H15" i="1"/>
  <c r="J15" i="1" s="1"/>
  <c r="H14" i="1"/>
  <c r="J14" i="1" s="1"/>
  <c r="I13" i="1"/>
  <c r="G13" i="1"/>
  <c r="F13" i="1"/>
  <c r="E13" i="1"/>
  <c r="E27" i="1" s="1"/>
  <c r="H12" i="1"/>
  <c r="J12" i="1" s="1"/>
  <c r="J11" i="1"/>
  <c r="H11" i="1"/>
  <c r="J10" i="1"/>
  <c r="H10" i="1"/>
  <c r="H9" i="1"/>
  <c r="J9" i="1" s="1"/>
  <c r="H8" i="1"/>
  <c r="J8" i="1" s="1"/>
  <c r="I59" i="1" l="1"/>
  <c r="I61" i="1" s="1"/>
  <c r="I65" i="1" s="1"/>
  <c r="H37" i="1"/>
  <c r="E38" i="1"/>
  <c r="H27" i="1"/>
  <c r="E58" i="1"/>
  <c r="H58" i="1" s="1"/>
  <c r="H36" i="1"/>
  <c r="J36" i="1" s="1"/>
  <c r="H13" i="1"/>
  <c r="J13" i="1" s="1"/>
  <c r="J27" i="1" s="1"/>
  <c r="H32" i="1"/>
  <c r="J32" i="1" s="1"/>
  <c r="J37" i="1" s="1"/>
  <c r="J38" i="1" l="1"/>
  <c r="J59" i="1" s="1"/>
  <c r="J61" i="1" s="1"/>
  <c r="J65" i="1" s="1"/>
  <c r="H38" i="1"/>
  <c r="E59" i="1"/>
  <c r="E61" i="1" l="1"/>
  <c r="H59" i="1"/>
  <c r="E65" i="1" l="1"/>
  <c r="H65" i="1" s="1"/>
  <c r="H61" i="1"/>
</calcChain>
</file>

<file path=xl/sharedStrings.xml><?xml version="1.0" encoding="utf-8"?>
<sst xmlns="http://schemas.openxmlformats.org/spreadsheetml/2006/main" count="79" uniqueCount="75">
  <si>
    <t>第二号第二様式（第二十三条第四項関係）</t>
    <rPh sb="0" eb="1">
      <t>ダイ</t>
    </rPh>
    <rPh sb="1" eb="2">
      <t>ニ</t>
    </rPh>
    <rPh sb="2" eb="3">
      <t>ゴウ</t>
    </rPh>
    <rPh sb="3" eb="5">
      <t>ダイニ</t>
    </rPh>
    <rPh sb="5" eb="7">
      <t>ヨウシキ</t>
    </rPh>
    <phoneticPr fontId="4"/>
  </si>
  <si>
    <t>事業活動内訳表</t>
    <rPh sb="0" eb="2">
      <t>ジギョウ</t>
    </rPh>
    <rPh sb="2" eb="4">
      <t>カツドウ</t>
    </rPh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</si>
  <si>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</si>
  <si>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</si>
  <si>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</si>
  <si>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</si>
  <si>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</si>
  <si>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</si>
  <si>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</si>
  <si>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</si>
  <si>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法人合計</t>
  </si>
  <si>
    <t>サービス活動増減の部</t>
  </si>
  <si>
    <t>収益</t>
  </si>
  <si>
    <t>就労支援事業収益</t>
  </si>
  <si>
    <t>障害福祉サービス等事業収益</t>
  </si>
  <si>
    <t>公益事業収益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</si>
  <si>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</si>
  <si>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</si>
  <si>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</si>
  <si>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</si>
  <si>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</si>
  <si>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</si>
  <si>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</si>
  <si>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</si>
  <si>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利用者負担軽減額</t>
  </si>
  <si>
    <t>減価償却費</t>
  </si>
  <si>
    <t>国庫補助金等特別積立金取崩額</t>
  </si>
  <si>
    <t>貸倒損失額</t>
  </si>
  <si>
    <t>貸倒引当金繰入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</si>
  <si>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</si>
  <si>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</si>
  <si>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</si>
  <si>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</si>
  <si>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</si>
  <si>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</si>
  <si>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</si>
  <si>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</si>
  <si>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社会福祉連携推進業務貸付金受取利息収益</t>
  </si>
  <si>
    <t>その他のサービス活動外収益</t>
  </si>
  <si>
    <t>サービス活動外収益計（４）</t>
  </si>
  <si>
    <t>支払利息</t>
  </si>
  <si>
    <t>社会福祉連携推進業務借入金支払利息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</si>
  <si>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</si>
  <si>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</si>
  <si>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</si>
  <si>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</si>
  <si>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</si>
  <si>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</si>
  <si>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</si>
  <si>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</si>
  <si>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</si>
  <si>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</si>
  <si>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サービス区分間繰入金収益</t>
  </si>
  <si>
    <t>事業区分間固定資産移管収益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</si>
  <si>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</si>
  <si>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</si>
  <si>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</si>
  <si>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</si>
  <si>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</si>
  <si>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</si>
  <si>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</si>
  <si>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</si>
  <si>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サービス区分間繰入金費用</t>
  </si>
  <si>
    <t>事業区分間固定資産移管費用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</si>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</sst>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68C01F80-EB2A-483D-B6F4-AFB985C4D06F}"/>
    <cellStyle name="標準 3" xfId="1" xr:uid="{DF2112D2-9480-4AC6-B5AC-C170ABAFF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2E49-956D-4EE6-BBBA-E7863205FB71}">
  <sheetPr>
    <pageSetUpPr fitToPage="1"/>
  </sheetPr>
  <dimension ref="B2:J65"/>
  <sheetViews>
    <sheetView showGridLines="0" tabSelected="1" workbookViewId="0"/>
  </sheetViews>
  <sheetFormatPr defaultRowHeight="18.75" x14ac:dyDescent="0.4"/>
  <cols>
    <col min="1" max="3" width="2.875" customWidth="1"/>
    <col min="4" max="4" width="59.25" customWidth="1"/>
    <col min="5" max="10" width="20.75" customWidth="1"/>
  </cols>
  <sheetData>
    <row r="2" spans="2:10" ht="21" x14ac:dyDescent="0.4">
      <c r="B2" s="1"/>
      <c r="C2" s="1"/>
      <c r="D2" s="1"/>
      <c r="E2" s="1"/>
      <c r="F2" s="2"/>
      <c r="G2" s="2"/>
      <c r="H2" s="2"/>
      <c r="I2" s="3"/>
      <c r="J2" s="4" t="s">
        <v>0</v>
      </c>
    </row>
    <row r="3" spans="2:10" ht="21" x14ac:dyDescent="0.4">
      <c r="B3" s="5" t="s">
        <v>1</v>
      </c>
      <c r="C3" s="5"/>
      <c r="D3" s="5"/>
      <c r="E3" s="5"/>
      <c r="F3" s="5"/>
      <c r="G3" s="5"/>
      <c r="H3" s="5"/>
      <c r="I3" s="5"/>
      <c r="J3" s="5"/>
    </row>
    <row r="4" spans="2:10" x14ac:dyDescent="0.4">
      <c r="B4" s="6"/>
      <c r="C4" s="6"/>
      <c r="D4" s="6"/>
      <c r="E4" s="6"/>
      <c r="F4" s="6"/>
      <c r="G4" s="6"/>
      <c r="H4" s="6"/>
      <c r="I4" s="2"/>
      <c r="J4" s="2"/>
    </row>
    <row r="5" spans="2:10" ht="21" x14ac:dyDescent="0.4">
      <c r="B5" s="7" t="s">
        <v>2</v>
      </c>
      <c r="C5" s="7"/>
      <c r="D5" s="7"/>
      <c r="E5" s="7"/>
      <c r="F5" s="7"/>
      <c r="G5" s="7"/>
      <c r="H5" s="7"/>
      <c r="I5" s="7"/>
      <c r="J5" s="7"/>
    </row>
    <row r="6" spans="2:10" x14ac:dyDescent="0.4">
      <c r="B6" s="8"/>
      <c r="C6" s="8"/>
      <c r="D6" s="8"/>
      <c r="E6" s="8"/>
      <c r="F6" s="8"/>
      <c r="G6" s="8"/>
      <c r="H6" s="2"/>
      <c r="I6" s="2"/>
      <c r="J6" s="8" t="s">
        <v>3</v>
      </c>
    </row>
    <row r="7" spans="2:10" x14ac:dyDescent="0.4">
      <c r="B7" s="9" t="s">
        <v>4</v>
      </c>
      <c r="C7" s="9"/>
      <c r="D7" s="9"/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</row>
    <row r="8" spans="2:10" x14ac:dyDescent="0.4">
      <c r="B8" s="11" t="s">
        <v>11</v>
      </c>
      <c r="C8" s="11" t="s">
        <v>12</v>
      </c>
      <c r="D8" s="12" t="s">
        <v>13</v>
      </c>
      <c r="E8" s="13">
        <v>16163426</v>
      </c>
      <c r="F8" s="13"/>
      <c r="G8" s="13"/>
      <c r="H8" s="13">
        <f>E8+F8+G8</f>
        <v>16163426</v>
      </c>
      <c r="I8" s="14"/>
      <c r="J8" s="13">
        <f>H8-ABS(I8)</f>
        <v>16163426</v>
      </c>
    </row>
    <row r="9" spans="2:10" x14ac:dyDescent="0.4">
      <c r="B9" s="15"/>
      <c r="C9" s="15"/>
      <c r="D9" s="16" t="s">
        <v>14</v>
      </c>
      <c r="E9" s="17">
        <v>179517463</v>
      </c>
      <c r="F9" s="17"/>
      <c r="G9" s="17"/>
      <c r="H9" s="17">
        <f t="shared" ref="H9:H65" si="0">E9+F9+G9</f>
        <v>179517463</v>
      </c>
      <c r="I9" s="18"/>
      <c r="J9" s="17">
        <f t="shared" ref="J9:J64" si="1">H9-ABS(I9)</f>
        <v>179517463</v>
      </c>
    </row>
    <row r="10" spans="2:10" x14ac:dyDescent="0.4">
      <c r="B10" s="15"/>
      <c r="C10" s="15"/>
      <c r="D10" s="16" t="s">
        <v>15</v>
      </c>
      <c r="E10" s="17">
        <v>609320</v>
      </c>
      <c r="F10" s="17"/>
      <c r="G10" s="17"/>
      <c r="H10" s="17">
        <f t="shared" si="0"/>
        <v>609320</v>
      </c>
      <c r="I10" s="18"/>
      <c r="J10" s="17">
        <f t="shared" si="1"/>
        <v>609320</v>
      </c>
    </row>
    <row r="11" spans="2:10" x14ac:dyDescent="0.4">
      <c r="B11" s="15"/>
      <c r="C11" s="15"/>
      <c r="D11" s="16" t="s">
        <v>16</v>
      </c>
      <c r="E11" s="17"/>
      <c r="F11" s="17"/>
      <c r="G11" s="17"/>
      <c r="H11" s="17">
        <f t="shared" si="0"/>
        <v>0</v>
      </c>
      <c r="I11" s="18"/>
      <c r="J11" s="17">
        <f t="shared" si="1"/>
        <v>0</v>
      </c>
    </row>
    <row r="12" spans="2:10" x14ac:dyDescent="0.4">
      <c r="B12" s="15"/>
      <c r="C12" s="15"/>
      <c r="D12" s="16" t="s">
        <v>17</v>
      </c>
      <c r="E12" s="17">
        <v>48328</v>
      </c>
      <c r="F12" s="17"/>
      <c r="G12" s="17"/>
      <c r="H12" s="17">
        <f t="shared" si="0"/>
        <v>48328</v>
      </c>
      <c r="I12" s="19"/>
      <c r="J12" s="17">
        <f t="shared" si="1"/>
        <v>48328</v>
      </c>
    </row>
    <row r="13" spans="2:10" x14ac:dyDescent="0.4">
      <c r="B13" s="15"/>
      <c r="C13" s="20"/>
      <c r="D13" s="21" t="s">
        <v>18</v>
      </c>
      <c r="E13" s="22">
        <f>+E8+E9+E10+E11+E12</f>
        <v>196338537</v>
      </c>
      <c r="F13" s="22">
        <f>+F8+F9+F10+F11+F12</f>
        <v>0</v>
      </c>
      <c r="G13" s="22">
        <f>+G8+G9+G10+G11+G12</f>
        <v>0</v>
      </c>
      <c r="H13" s="22">
        <f t="shared" si="0"/>
        <v>196338537</v>
      </c>
      <c r="I13" s="23">
        <f>+I8+I9+I10+I11+I12</f>
        <v>0</v>
      </c>
      <c r="J13" s="22">
        <f t="shared" si="1"/>
        <v>196338537</v>
      </c>
    </row>
    <row r="14" spans="2:10" x14ac:dyDescent="0.4">
      <c r="B14" s="15"/>
      <c r="C14" s="11" t="s">
        <v>19</v>
      </c>
      <c r="D14" s="16" t="s">
        <v>20</v>
      </c>
      <c r="E14" s="17">
        <v>123596728</v>
      </c>
      <c r="F14" s="17"/>
      <c r="G14" s="17"/>
      <c r="H14" s="17">
        <f t="shared" si="0"/>
        <v>123596728</v>
      </c>
      <c r="I14" s="14"/>
      <c r="J14" s="17">
        <f t="shared" si="1"/>
        <v>123596728</v>
      </c>
    </row>
    <row r="15" spans="2:10" x14ac:dyDescent="0.4">
      <c r="B15" s="15"/>
      <c r="C15" s="15"/>
      <c r="D15" s="16" t="s">
        <v>21</v>
      </c>
      <c r="E15" s="17">
        <v>19070281</v>
      </c>
      <c r="F15" s="17"/>
      <c r="G15" s="17"/>
      <c r="H15" s="17">
        <f t="shared" si="0"/>
        <v>19070281</v>
      </c>
      <c r="I15" s="18"/>
      <c r="J15" s="17">
        <f t="shared" si="1"/>
        <v>19070281</v>
      </c>
    </row>
    <row r="16" spans="2:10" x14ac:dyDescent="0.4">
      <c r="B16" s="15"/>
      <c r="C16" s="15"/>
      <c r="D16" s="16" t="s">
        <v>22</v>
      </c>
      <c r="E16" s="17">
        <v>15859188</v>
      </c>
      <c r="F16" s="17"/>
      <c r="G16" s="17"/>
      <c r="H16" s="17">
        <f t="shared" si="0"/>
        <v>15859188</v>
      </c>
      <c r="I16" s="18"/>
      <c r="J16" s="17">
        <f t="shared" si="1"/>
        <v>15859188</v>
      </c>
    </row>
    <row r="17" spans="2:10" x14ac:dyDescent="0.4">
      <c r="B17" s="15"/>
      <c r="C17" s="15"/>
      <c r="D17" s="16" t="s">
        <v>23</v>
      </c>
      <c r="E17" s="17">
        <v>15701160</v>
      </c>
      <c r="F17" s="17"/>
      <c r="G17" s="17"/>
      <c r="H17" s="17">
        <f t="shared" si="0"/>
        <v>15701160</v>
      </c>
      <c r="I17" s="18"/>
      <c r="J17" s="17">
        <f t="shared" si="1"/>
        <v>15701160</v>
      </c>
    </row>
    <row r="18" spans="2:10" x14ac:dyDescent="0.4">
      <c r="B18" s="15"/>
      <c r="C18" s="15"/>
      <c r="D18" s="16" t="s">
        <v>24</v>
      </c>
      <c r="E18" s="17">
        <v>51500</v>
      </c>
      <c r="F18" s="17"/>
      <c r="G18" s="17"/>
      <c r="H18" s="17">
        <f t="shared" si="0"/>
        <v>51500</v>
      </c>
      <c r="I18" s="18"/>
      <c r="J18" s="17">
        <f t="shared" si="1"/>
        <v>51500</v>
      </c>
    </row>
    <row r="19" spans="2:10" x14ac:dyDescent="0.4">
      <c r="B19" s="15"/>
      <c r="C19" s="15"/>
      <c r="D19" s="16" t="s">
        <v>25</v>
      </c>
      <c r="E19" s="17">
        <v>10154504</v>
      </c>
      <c r="F19" s="17"/>
      <c r="G19" s="17"/>
      <c r="H19" s="17">
        <f t="shared" si="0"/>
        <v>10154504</v>
      </c>
      <c r="I19" s="18"/>
      <c r="J19" s="17">
        <f t="shared" si="1"/>
        <v>10154504</v>
      </c>
    </row>
    <row r="20" spans="2:10" x14ac:dyDescent="0.4">
      <c r="B20" s="15"/>
      <c r="C20" s="15"/>
      <c r="D20" s="16" t="s">
        <v>26</v>
      </c>
      <c r="E20" s="17">
        <v>-7267030</v>
      </c>
      <c r="F20" s="17"/>
      <c r="G20" s="17"/>
      <c r="H20" s="17">
        <f t="shared" si="0"/>
        <v>-7267030</v>
      </c>
      <c r="I20" s="18"/>
      <c r="J20" s="17">
        <f t="shared" si="1"/>
        <v>-7267030</v>
      </c>
    </row>
    <row r="21" spans="2:10" x14ac:dyDescent="0.4">
      <c r="B21" s="15"/>
      <c r="C21" s="15"/>
      <c r="D21" s="16" t="s">
        <v>27</v>
      </c>
      <c r="E21" s="17"/>
      <c r="F21" s="17"/>
      <c r="G21" s="17"/>
      <c r="H21" s="17">
        <f t="shared" si="0"/>
        <v>0</v>
      </c>
      <c r="I21" s="18"/>
      <c r="J21" s="17">
        <f t="shared" si="1"/>
        <v>0</v>
      </c>
    </row>
    <row r="22" spans="2:10" x14ac:dyDescent="0.4">
      <c r="B22" s="15"/>
      <c r="C22" s="15"/>
      <c r="D22" s="16" t="s">
        <v>28</v>
      </c>
      <c r="E22" s="17"/>
      <c r="F22" s="17"/>
      <c r="G22" s="17"/>
      <c r="H22" s="17">
        <f t="shared" si="0"/>
        <v>0</v>
      </c>
      <c r="I22" s="18"/>
      <c r="J22" s="17">
        <f t="shared" si="1"/>
        <v>0</v>
      </c>
    </row>
    <row r="23" spans="2:10" x14ac:dyDescent="0.4">
      <c r="B23" s="15"/>
      <c r="C23" s="15"/>
      <c r="D23" s="16" t="s">
        <v>29</v>
      </c>
      <c r="E23" s="17"/>
      <c r="F23" s="17"/>
      <c r="G23" s="17"/>
      <c r="H23" s="17">
        <f t="shared" si="0"/>
        <v>0</v>
      </c>
      <c r="I23" s="18"/>
      <c r="J23" s="17">
        <f t="shared" si="1"/>
        <v>0</v>
      </c>
    </row>
    <row r="24" spans="2:10" x14ac:dyDescent="0.4">
      <c r="B24" s="15"/>
      <c r="C24" s="15"/>
      <c r="D24" s="16" t="s">
        <v>30</v>
      </c>
      <c r="E24" s="17"/>
      <c r="F24" s="17"/>
      <c r="G24" s="17"/>
      <c r="H24" s="17">
        <f t="shared" si="0"/>
        <v>0</v>
      </c>
      <c r="I24" s="18"/>
      <c r="J24" s="17">
        <f t="shared" si="1"/>
        <v>0</v>
      </c>
    </row>
    <row r="25" spans="2:10" x14ac:dyDescent="0.4">
      <c r="B25" s="15"/>
      <c r="C25" s="15"/>
      <c r="D25" s="16" t="s">
        <v>31</v>
      </c>
      <c r="E25" s="17"/>
      <c r="F25" s="17"/>
      <c r="G25" s="17"/>
      <c r="H25" s="17">
        <f t="shared" si="0"/>
        <v>0</v>
      </c>
      <c r="I25" s="19"/>
      <c r="J25" s="17">
        <f t="shared" si="1"/>
        <v>0</v>
      </c>
    </row>
    <row r="26" spans="2:10" x14ac:dyDescent="0.4">
      <c r="B26" s="15"/>
      <c r="C26" s="20"/>
      <c r="D26" s="21" t="s">
        <v>32</v>
      </c>
      <c r="E26" s="22">
        <f>+E14+E15+E16+E17+E18+E19+E20+E21+E22+E23+E24+E25</f>
        <v>177166331</v>
      </c>
      <c r="F26" s="22">
        <f>+F14+F15+F16+F17+F18+F19+F20+F21+F22+F23+F24+F25</f>
        <v>0</v>
      </c>
      <c r="G26" s="22">
        <f>+G14+G15+G16+G17+G18+G19+G20+G21+G22+G23+G24+G25</f>
        <v>0</v>
      </c>
      <c r="H26" s="22">
        <f t="shared" si="0"/>
        <v>177166331</v>
      </c>
      <c r="I26" s="23">
        <f>+I14+I15+I16+I17+I18+I19+I20+I21+I22+I23+I24+I25</f>
        <v>0</v>
      </c>
      <c r="J26" s="22">
        <f t="shared" si="1"/>
        <v>177166331</v>
      </c>
    </row>
    <row r="27" spans="2:10" x14ac:dyDescent="0.4">
      <c r="B27" s="20"/>
      <c r="C27" s="24" t="s">
        <v>33</v>
      </c>
      <c r="D27" s="25"/>
      <c r="E27" s="26">
        <f xml:space="preserve"> +E13 - E26</f>
        <v>19172206</v>
      </c>
      <c r="F27" s="26">
        <f xml:space="preserve"> +F13 - F26</f>
        <v>0</v>
      </c>
      <c r="G27" s="26">
        <f xml:space="preserve"> +G13 - G26</f>
        <v>0</v>
      </c>
      <c r="H27" s="26">
        <f t="shared" si="0"/>
        <v>19172206</v>
      </c>
      <c r="I27" s="23">
        <f xml:space="preserve"> +I13 - I26</f>
        <v>0</v>
      </c>
      <c r="J27" s="26">
        <f>J13-J26</f>
        <v>19172206</v>
      </c>
    </row>
    <row r="28" spans="2:10" x14ac:dyDescent="0.4">
      <c r="B28" s="11" t="s">
        <v>34</v>
      </c>
      <c r="C28" s="11" t="s">
        <v>12</v>
      </c>
      <c r="D28" s="16" t="s">
        <v>35</v>
      </c>
      <c r="E28" s="17">
        <v>67920</v>
      </c>
      <c r="F28" s="17"/>
      <c r="G28" s="17"/>
      <c r="H28" s="17">
        <f t="shared" si="0"/>
        <v>67920</v>
      </c>
      <c r="I28" s="14"/>
      <c r="J28" s="17">
        <f t="shared" si="1"/>
        <v>67920</v>
      </c>
    </row>
    <row r="29" spans="2:10" x14ac:dyDescent="0.4">
      <c r="B29" s="15"/>
      <c r="C29" s="15"/>
      <c r="D29" s="16" t="s">
        <v>36</v>
      </c>
      <c r="E29" s="17">
        <v>555</v>
      </c>
      <c r="F29" s="17"/>
      <c r="G29" s="17"/>
      <c r="H29" s="17">
        <f t="shared" si="0"/>
        <v>555</v>
      </c>
      <c r="I29" s="18"/>
      <c r="J29" s="17">
        <f t="shared" si="1"/>
        <v>555</v>
      </c>
    </row>
    <row r="30" spans="2:10" x14ac:dyDescent="0.4">
      <c r="B30" s="15"/>
      <c r="C30" s="15"/>
      <c r="D30" s="16" t="s">
        <v>37</v>
      </c>
      <c r="E30" s="17"/>
      <c r="F30" s="17"/>
      <c r="G30" s="17"/>
      <c r="H30" s="17">
        <f t="shared" si="0"/>
        <v>0</v>
      </c>
      <c r="I30" s="18"/>
      <c r="J30" s="17">
        <f t="shared" si="1"/>
        <v>0</v>
      </c>
    </row>
    <row r="31" spans="2:10" x14ac:dyDescent="0.4">
      <c r="B31" s="15"/>
      <c r="C31" s="15"/>
      <c r="D31" s="16" t="s">
        <v>38</v>
      </c>
      <c r="E31" s="17">
        <v>1268010</v>
      </c>
      <c r="F31" s="17"/>
      <c r="G31" s="17"/>
      <c r="H31" s="17">
        <f t="shared" si="0"/>
        <v>1268010</v>
      </c>
      <c r="I31" s="19"/>
      <c r="J31" s="17">
        <f t="shared" si="1"/>
        <v>1268010</v>
      </c>
    </row>
    <row r="32" spans="2:10" x14ac:dyDescent="0.4">
      <c r="B32" s="15"/>
      <c r="C32" s="20"/>
      <c r="D32" s="21" t="s">
        <v>39</v>
      </c>
      <c r="E32" s="22">
        <f>+E28+E29+E30+E31</f>
        <v>1336485</v>
      </c>
      <c r="F32" s="22">
        <f>+F28+F29+F30+F31</f>
        <v>0</v>
      </c>
      <c r="G32" s="22">
        <f>+G28+G29+G30+G31</f>
        <v>0</v>
      </c>
      <c r="H32" s="22">
        <f t="shared" si="0"/>
        <v>1336485</v>
      </c>
      <c r="I32" s="23">
        <f>+I28+I29+I30+I31</f>
        <v>0</v>
      </c>
      <c r="J32" s="22">
        <f t="shared" si="1"/>
        <v>1336485</v>
      </c>
    </row>
    <row r="33" spans="2:10" x14ac:dyDescent="0.4">
      <c r="B33" s="15"/>
      <c r="C33" s="11" t="s">
        <v>19</v>
      </c>
      <c r="D33" s="16" t="s">
        <v>40</v>
      </c>
      <c r="E33" s="17">
        <v>79170</v>
      </c>
      <c r="F33" s="17"/>
      <c r="G33" s="17"/>
      <c r="H33" s="17">
        <f t="shared" si="0"/>
        <v>79170</v>
      </c>
      <c r="I33" s="14"/>
      <c r="J33" s="17">
        <f t="shared" si="1"/>
        <v>79170</v>
      </c>
    </row>
    <row r="34" spans="2:10" x14ac:dyDescent="0.4">
      <c r="B34" s="15"/>
      <c r="C34" s="15"/>
      <c r="D34" s="16" t="s">
        <v>41</v>
      </c>
      <c r="E34" s="17"/>
      <c r="F34" s="17"/>
      <c r="G34" s="17"/>
      <c r="H34" s="17">
        <f t="shared" si="0"/>
        <v>0</v>
      </c>
      <c r="I34" s="18"/>
      <c r="J34" s="17">
        <f t="shared" si="1"/>
        <v>0</v>
      </c>
    </row>
    <row r="35" spans="2:10" x14ac:dyDescent="0.4">
      <c r="B35" s="15"/>
      <c r="C35" s="15"/>
      <c r="D35" s="16" t="s">
        <v>42</v>
      </c>
      <c r="E35" s="17">
        <v>1268010</v>
      </c>
      <c r="F35" s="17"/>
      <c r="G35" s="17"/>
      <c r="H35" s="17">
        <f t="shared" si="0"/>
        <v>1268010</v>
      </c>
      <c r="I35" s="19"/>
      <c r="J35" s="17">
        <f t="shared" si="1"/>
        <v>1268010</v>
      </c>
    </row>
    <row r="36" spans="2:10" x14ac:dyDescent="0.4">
      <c r="B36" s="15"/>
      <c r="C36" s="20"/>
      <c r="D36" s="21" t="s">
        <v>43</v>
      </c>
      <c r="E36" s="22">
        <f>+E33+E34+E35</f>
        <v>1347180</v>
      </c>
      <c r="F36" s="22">
        <f>+F33+F34+F35</f>
        <v>0</v>
      </c>
      <c r="G36" s="22">
        <f>+G33+G34+G35</f>
        <v>0</v>
      </c>
      <c r="H36" s="22">
        <f t="shared" si="0"/>
        <v>1347180</v>
      </c>
      <c r="I36" s="23">
        <f>+I33+I34+I35</f>
        <v>0</v>
      </c>
      <c r="J36" s="22">
        <f t="shared" si="1"/>
        <v>1347180</v>
      </c>
    </row>
    <row r="37" spans="2:10" x14ac:dyDescent="0.4">
      <c r="B37" s="20"/>
      <c r="C37" s="24" t="s">
        <v>44</v>
      </c>
      <c r="D37" s="27"/>
      <c r="E37" s="28">
        <f xml:space="preserve"> +E32 - E36</f>
        <v>-10695</v>
      </c>
      <c r="F37" s="28">
        <f xml:space="preserve"> +F32 - F36</f>
        <v>0</v>
      </c>
      <c r="G37" s="28">
        <f xml:space="preserve"> +G32 - G36</f>
        <v>0</v>
      </c>
      <c r="H37" s="28">
        <f t="shared" si="0"/>
        <v>-10695</v>
      </c>
      <c r="I37" s="23">
        <f xml:space="preserve"> +I32 - I36</f>
        <v>0</v>
      </c>
      <c r="J37" s="28">
        <f>J32-J36</f>
        <v>-10695</v>
      </c>
    </row>
    <row r="38" spans="2:10" x14ac:dyDescent="0.4">
      <c r="B38" s="24" t="s">
        <v>45</v>
      </c>
      <c r="C38" s="29"/>
      <c r="D38" s="25"/>
      <c r="E38" s="26">
        <f xml:space="preserve"> +E27 +E37</f>
        <v>19161511</v>
      </c>
      <c r="F38" s="26">
        <f xml:space="preserve"> +F27 +F37</f>
        <v>0</v>
      </c>
      <c r="G38" s="26">
        <f xml:space="preserve"> +G27 +G37</f>
        <v>0</v>
      </c>
      <c r="H38" s="26">
        <f t="shared" si="0"/>
        <v>19161511</v>
      </c>
      <c r="I38" s="23">
        <f xml:space="preserve"> +I27 +I37</f>
        <v>0</v>
      </c>
      <c r="J38" s="26">
        <f>J27+J37</f>
        <v>19161511</v>
      </c>
    </row>
    <row r="39" spans="2:10" x14ac:dyDescent="0.4">
      <c r="B39" s="11" t="s">
        <v>46</v>
      </c>
      <c r="C39" s="11" t="s">
        <v>12</v>
      </c>
      <c r="D39" s="16" t="s">
        <v>47</v>
      </c>
      <c r="E39" s="17"/>
      <c r="F39" s="17"/>
      <c r="G39" s="17"/>
      <c r="H39" s="17">
        <f t="shared" si="0"/>
        <v>0</v>
      </c>
      <c r="I39" s="14"/>
      <c r="J39" s="17">
        <f t="shared" si="1"/>
        <v>0</v>
      </c>
    </row>
    <row r="40" spans="2:10" x14ac:dyDescent="0.4">
      <c r="B40" s="15"/>
      <c r="C40" s="15"/>
      <c r="D40" s="16" t="s">
        <v>48</v>
      </c>
      <c r="E40" s="17"/>
      <c r="F40" s="17"/>
      <c r="G40" s="17"/>
      <c r="H40" s="17">
        <f t="shared" si="0"/>
        <v>0</v>
      </c>
      <c r="I40" s="18"/>
      <c r="J40" s="17">
        <f t="shared" si="1"/>
        <v>0</v>
      </c>
    </row>
    <row r="41" spans="2:10" x14ac:dyDescent="0.4">
      <c r="B41" s="15"/>
      <c r="C41" s="15"/>
      <c r="D41" s="16" t="s">
        <v>49</v>
      </c>
      <c r="E41" s="17"/>
      <c r="F41" s="17"/>
      <c r="G41" s="17"/>
      <c r="H41" s="17">
        <f t="shared" si="0"/>
        <v>0</v>
      </c>
      <c r="I41" s="18"/>
      <c r="J41" s="17">
        <f t="shared" si="1"/>
        <v>0</v>
      </c>
    </row>
    <row r="42" spans="2:10" x14ac:dyDescent="0.4">
      <c r="B42" s="15"/>
      <c r="C42" s="15"/>
      <c r="D42" s="16" t="s">
        <v>50</v>
      </c>
      <c r="E42" s="17"/>
      <c r="F42" s="17"/>
      <c r="G42" s="17"/>
      <c r="H42" s="17">
        <f t="shared" si="0"/>
        <v>0</v>
      </c>
      <c r="I42" s="18"/>
      <c r="J42" s="17">
        <f t="shared" si="1"/>
        <v>0</v>
      </c>
    </row>
    <row r="43" spans="2:10" x14ac:dyDescent="0.4">
      <c r="B43" s="15"/>
      <c r="C43" s="15"/>
      <c r="D43" s="16" t="s">
        <v>51</v>
      </c>
      <c r="E43" s="17"/>
      <c r="F43" s="17"/>
      <c r="G43" s="17"/>
      <c r="H43" s="17">
        <f t="shared" si="0"/>
        <v>0</v>
      </c>
      <c r="I43" s="18"/>
      <c r="J43" s="17">
        <f t="shared" si="1"/>
        <v>0</v>
      </c>
    </row>
    <row r="44" spans="2:10" x14ac:dyDescent="0.4">
      <c r="B44" s="15"/>
      <c r="C44" s="15"/>
      <c r="D44" s="16" t="s">
        <v>52</v>
      </c>
      <c r="E44" s="17"/>
      <c r="F44" s="17"/>
      <c r="G44" s="17"/>
      <c r="H44" s="17">
        <f t="shared" si="0"/>
        <v>0</v>
      </c>
      <c r="I44" s="18"/>
      <c r="J44" s="17">
        <f t="shared" si="1"/>
        <v>0</v>
      </c>
    </row>
    <row r="45" spans="2:10" x14ac:dyDescent="0.4">
      <c r="B45" s="15"/>
      <c r="C45" s="15"/>
      <c r="D45" s="16" t="s">
        <v>53</v>
      </c>
      <c r="E45" s="17"/>
      <c r="F45" s="17"/>
      <c r="G45" s="17"/>
      <c r="H45" s="17">
        <f t="shared" si="0"/>
        <v>0</v>
      </c>
      <c r="I45" s="18"/>
      <c r="J45" s="17">
        <f t="shared" si="1"/>
        <v>0</v>
      </c>
    </row>
    <row r="46" spans="2:10" x14ac:dyDescent="0.4">
      <c r="B46" s="15"/>
      <c r="C46" s="15"/>
      <c r="D46" s="16" t="s">
        <v>54</v>
      </c>
      <c r="E46" s="17"/>
      <c r="F46" s="17"/>
      <c r="G46" s="17"/>
      <c r="H46" s="17">
        <f t="shared" si="0"/>
        <v>0</v>
      </c>
      <c r="I46" s="19"/>
      <c r="J46" s="17">
        <f t="shared" si="1"/>
        <v>0</v>
      </c>
    </row>
    <row r="47" spans="2:10" x14ac:dyDescent="0.4">
      <c r="B47" s="15"/>
      <c r="C47" s="20"/>
      <c r="D47" s="21" t="s">
        <v>55</v>
      </c>
      <c r="E47" s="22">
        <f>+E39+E40+E41+E42+E43+E44+E45+E46</f>
        <v>0</v>
      </c>
      <c r="F47" s="22">
        <f>+F39+F40+F41+F42+F43+F44+F45+F46</f>
        <v>0</v>
      </c>
      <c r="G47" s="22">
        <f>+G39+G40+G41+G42+G43+G44+G45+G46</f>
        <v>0</v>
      </c>
      <c r="H47" s="22">
        <f t="shared" si="0"/>
        <v>0</v>
      </c>
      <c r="I47" s="23">
        <f>+I39+I40+I41+I42+I43+I44+I45+I46</f>
        <v>0</v>
      </c>
      <c r="J47" s="22">
        <f t="shared" si="1"/>
        <v>0</v>
      </c>
    </row>
    <row r="48" spans="2:10" x14ac:dyDescent="0.4">
      <c r="B48" s="15"/>
      <c r="C48" s="11" t="s">
        <v>19</v>
      </c>
      <c r="D48" s="16" t="s">
        <v>56</v>
      </c>
      <c r="E48" s="17"/>
      <c r="F48" s="17"/>
      <c r="G48" s="17"/>
      <c r="H48" s="17">
        <f t="shared" si="0"/>
        <v>0</v>
      </c>
      <c r="I48" s="14"/>
      <c r="J48" s="17">
        <f t="shared" si="1"/>
        <v>0</v>
      </c>
    </row>
    <row r="49" spans="2:10" x14ac:dyDescent="0.4">
      <c r="B49" s="15"/>
      <c r="C49" s="15"/>
      <c r="D49" s="16" t="s">
        <v>57</v>
      </c>
      <c r="E49" s="17"/>
      <c r="F49" s="17"/>
      <c r="G49" s="17"/>
      <c r="H49" s="17">
        <f t="shared" si="0"/>
        <v>0</v>
      </c>
      <c r="I49" s="18"/>
      <c r="J49" s="17">
        <f t="shared" si="1"/>
        <v>0</v>
      </c>
    </row>
    <row r="50" spans="2:10" x14ac:dyDescent="0.4">
      <c r="B50" s="15"/>
      <c r="C50" s="15"/>
      <c r="D50" s="16" t="s">
        <v>58</v>
      </c>
      <c r="E50" s="17"/>
      <c r="F50" s="17"/>
      <c r="G50" s="17"/>
      <c r="H50" s="17">
        <f t="shared" si="0"/>
        <v>0</v>
      </c>
      <c r="I50" s="18"/>
      <c r="J50" s="17">
        <f t="shared" si="1"/>
        <v>0</v>
      </c>
    </row>
    <row r="51" spans="2:10" x14ac:dyDescent="0.4">
      <c r="B51" s="15"/>
      <c r="C51" s="15"/>
      <c r="D51" s="16" t="s">
        <v>59</v>
      </c>
      <c r="E51" s="17"/>
      <c r="F51" s="17"/>
      <c r="G51" s="17"/>
      <c r="H51" s="17">
        <f t="shared" si="0"/>
        <v>0</v>
      </c>
      <c r="I51" s="18"/>
      <c r="J51" s="17">
        <f t="shared" si="1"/>
        <v>0</v>
      </c>
    </row>
    <row r="52" spans="2:10" x14ac:dyDescent="0.4">
      <c r="B52" s="15"/>
      <c r="C52" s="15"/>
      <c r="D52" s="16" t="s">
        <v>60</v>
      </c>
      <c r="E52" s="17"/>
      <c r="F52" s="17"/>
      <c r="G52" s="17"/>
      <c r="H52" s="17">
        <f t="shared" si="0"/>
        <v>0</v>
      </c>
      <c r="I52" s="18"/>
      <c r="J52" s="17">
        <f t="shared" si="1"/>
        <v>0</v>
      </c>
    </row>
    <row r="53" spans="2:10" x14ac:dyDescent="0.4">
      <c r="B53" s="15"/>
      <c r="C53" s="15"/>
      <c r="D53" s="16" t="s">
        <v>61</v>
      </c>
      <c r="E53" s="17"/>
      <c r="F53" s="17"/>
      <c r="G53" s="17"/>
      <c r="H53" s="17">
        <f t="shared" si="0"/>
        <v>0</v>
      </c>
      <c r="I53" s="18"/>
      <c r="J53" s="17">
        <f t="shared" si="1"/>
        <v>0</v>
      </c>
    </row>
    <row r="54" spans="2:10" x14ac:dyDescent="0.4">
      <c r="B54" s="15"/>
      <c r="C54" s="15"/>
      <c r="D54" s="16" t="s">
        <v>62</v>
      </c>
      <c r="E54" s="17"/>
      <c r="F54" s="17"/>
      <c r="G54" s="17"/>
      <c r="H54" s="17">
        <f t="shared" si="0"/>
        <v>0</v>
      </c>
      <c r="I54" s="18"/>
      <c r="J54" s="17">
        <f t="shared" si="1"/>
        <v>0</v>
      </c>
    </row>
    <row r="55" spans="2:10" x14ac:dyDescent="0.4">
      <c r="B55" s="15"/>
      <c r="C55" s="15"/>
      <c r="D55" s="16" t="s">
        <v>63</v>
      </c>
      <c r="E55" s="17"/>
      <c r="F55" s="17"/>
      <c r="G55" s="17"/>
      <c r="H55" s="17">
        <f t="shared" si="0"/>
        <v>0</v>
      </c>
      <c r="I55" s="18"/>
      <c r="J55" s="17">
        <f t="shared" si="1"/>
        <v>0</v>
      </c>
    </row>
    <row r="56" spans="2:10" x14ac:dyDescent="0.4">
      <c r="B56" s="15"/>
      <c r="C56" s="15"/>
      <c r="D56" s="16" t="s">
        <v>64</v>
      </c>
      <c r="E56" s="17"/>
      <c r="F56" s="17"/>
      <c r="G56" s="17"/>
      <c r="H56" s="17">
        <f t="shared" si="0"/>
        <v>0</v>
      </c>
      <c r="I56" s="19"/>
      <c r="J56" s="17">
        <f t="shared" si="1"/>
        <v>0</v>
      </c>
    </row>
    <row r="57" spans="2:10" x14ac:dyDescent="0.4">
      <c r="B57" s="15"/>
      <c r="C57" s="20"/>
      <c r="D57" s="21" t="s">
        <v>65</v>
      </c>
      <c r="E57" s="22">
        <f>+E48+E49+E50+E51+E52+E53+E54+E55+E56</f>
        <v>0</v>
      </c>
      <c r="F57" s="22">
        <f>+F48+F49+F50+F51+F52+F53+F54+F55+F56</f>
        <v>0</v>
      </c>
      <c r="G57" s="22">
        <f>+G48+G49+G50+G51+G52+G53+G54+G55+G56</f>
        <v>0</v>
      </c>
      <c r="H57" s="22">
        <f t="shared" si="0"/>
        <v>0</v>
      </c>
      <c r="I57" s="23">
        <f>+I48+I49+I50+I51+I52+I53+I54+I55+I56</f>
        <v>0</v>
      </c>
      <c r="J57" s="22">
        <f t="shared" si="1"/>
        <v>0</v>
      </c>
    </row>
    <row r="58" spans="2:10" x14ac:dyDescent="0.4">
      <c r="B58" s="20"/>
      <c r="C58" s="30" t="s">
        <v>66</v>
      </c>
      <c r="D58" s="31"/>
      <c r="E58" s="32">
        <f xml:space="preserve"> +E47 - E57</f>
        <v>0</v>
      </c>
      <c r="F58" s="32">
        <f xml:space="preserve"> +F47 - F57</f>
        <v>0</v>
      </c>
      <c r="G58" s="32">
        <f xml:space="preserve"> +G47 - G57</f>
        <v>0</v>
      </c>
      <c r="H58" s="32">
        <f t="shared" si="0"/>
        <v>0</v>
      </c>
      <c r="I58" s="23">
        <f xml:space="preserve"> +I47 - I57</f>
        <v>0</v>
      </c>
      <c r="J58" s="32">
        <f>J47-J57</f>
        <v>0</v>
      </c>
    </row>
    <row r="59" spans="2:10" x14ac:dyDescent="0.4">
      <c r="B59" s="24" t="s">
        <v>67</v>
      </c>
      <c r="C59" s="33"/>
      <c r="D59" s="34"/>
      <c r="E59" s="35">
        <f xml:space="preserve"> +E38 +E58</f>
        <v>19161511</v>
      </c>
      <c r="F59" s="35">
        <f xml:space="preserve"> +F38 +F58</f>
        <v>0</v>
      </c>
      <c r="G59" s="35">
        <f xml:space="preserve"> +G38 +G58</f>
        <v>0</v>
      </c>
      <c r="H59" s="35">
        <f t="shared" si="0"/>
        <v>19161511</v>
      </c>
      <c r="I59" s="23">
        <f xml:space="preserve"> +I38 +I58</f>
        <v>0</v>
      </c>
      <c r="J59" s="35">
        <f>J38+J58</f>
        <v>19161511</v>
      </c>
    </row>
    <row r="60" spans="2:10" x14ac:dyDescent="0.4">
      <c r="B60" s="36" t="s">
        <v>68</v>
      </c>
      <c r="C60" s="33" t="s">
        <v>69</v>
      </c>
      <c r="D60" s="34"/>
      <c r="E60" s="35">
        <v>330940690</v>
      </c>
      <c r="F60" s="35"/>
      <c r="G60" s="35"/>
      <c r="H60" s="35">
        <f t="shared" si="0"/>
        <v>330940690</v>
      </c>
      <c r="I60" s="23"/>
      <c r="J60" s="35">
        <f t="shared" si="1"/>
        <v>330940690</v>
      </c>
    </row>
    <row r="61" spans="2:10" x14ac:dyDescent="0.4">
      <c r="B61" s="37"/>
      <c r="C61" s="33" t="s">
        <v>70</v>
      </c>
      <c r="D61" s="34"/>
      <c r="E61" s="35">
        <f xml:space="preserve"> +E59 +E60</f>
        <v>350102201</v>
      </c>
      <c r="F61" s="35">
        <f xml:space="preserve"> +F59 +F60</f>
        <v>0</v>
      </c>
      <c r="G61" s="35">
        <f xml:space="preserve"> +G59 +G60</f>
        <v>0</v>
      </c>
      <c r="H61" s="35">
        <f t="shared" si="0"/>
        <v>350102201</v>
      </c>
      <c r="I61" s="23">
        <f xml:space="preserve"> +I59 +I60</f>
        <v>0</v>
      </c>
      <c r="J61" s="35">
        <f>J59+J60</f>
        <v>350102201</v>
      </c>
    </row>
    <row r="62" spans="2:10" x14ac:dyDescent="0.4">
      <c r="B62" s="37"/>
      <c r="C62" s="33" t="s">
        <v>71</v>
      </c>
      <c r="D62" s="34"/>
      <c r="E62" s="35"/>
      <c r="F62" s="35"/>
      <c r="G62" s="35"/>
      <c r="H62" s="35">
        <f t="shared" si="0"/>
        <v>0</v>
      </c>
      <c r="I62" s="23"/>
      <c r="J62" s="35">
        <f t="shared" si="1"/>
        <v>0</v>
      </c>
    </row>
    <row r="63" spans="2:10" x14ac:dyDescent="0.4">
      <c r="B63" s="37"/>
      <c r="C63" s="33" t="s">
        <v>72</v>
      </c>
      <c r="D63" s="34"/>
      <c r="E63" s="35">
        <v>2717660</v>
      </c>
      <c r="F63" s="35"/>
      <c r="G63" s="35"/>
      <c r="H63" s="35">
        <f t="shared" si="0"/>
        <v>2717660</v>
      </c>
      <c r="I63" s="23"/>
      <c r="J63" s="35">
        <f t="shared" si="1"/>
        <v>2717660</v>
      </c>
    </row>
    <row r="64" spans="2:10" x14ac:dyDescent="0.4">
      <c r="B64" s="37"/>
      <c r="C64" s="33" t="s">
        <v>73</v>
      </c>
      <c r="D64" s="34"/>
      <c r="E64" s="35"/>
      <c r="F64" s="35"/>
      <c r="G64" s="35"/>
      <c r="H64" s="35">
        <f t="shared" si="0"/>
        <v>0</v>
      </c>
      <c r="I64" s="23"/>
      <c r="J64" s="35">
        <f t="shared" si="1"/>
        <v>0</v>
      </c>
    </row>
    <row r="65" spans="2:10" x14ac:dyDescent="0.4">
      <c r="B65" s="38"/>
      <c r="C65" s="33" t="s">
        <v>74</v>
      </c>
      <c r="D65" s="34"/>
      <c r="E65" s="35">
        <f xml:space="preserve"> +E61 +E62 +E63 - E64</f>
        <v>352819861</v>
      </c>
      <c r="F65" s="35">
        <f xml:space="preserve"> +F61 +F62 +F63 - F64</f>
        <v>0</v>
      </c>
      <c r="G65" s="35">
        <f xml:space="preserve"> +G61 +G62 +G63 - G64</f>
        <v>0</v>
      </c>
      <c r="H65" s="35">
        <f t="shared" si="0"/>
        <v>352819861</v>
      </c>
      <c r="I65" s="23">
        <f xml:space="preserve"> +I61 +I62 +I63 - I64</f>
        <v>0</v>
      </c>
      <c r="J65" s="35">
        <f>J61+J62+J63-J64</f>
        <v>352819861</v>
      </c>
    </row>
  </sheetData>
  <mergeCells count="13">
    <mergeCell ref="B60:B65"/>
    <mergeCell ref="B28:B37"/>
    <mergeCell ref="C28:C32"/>
    <mergeCell ref="C33:C36"/>
    <mergeCell ref="B39:B58"/>
    <mergeCell ref="C39:C47"/>
    <mergeCell ref="C48:C57"/>
    <mergeCell ref="B3:J3"/>
    <mergeCell ref="B5:J5"/>
    <mergeCell ref="B7:D7"/>
    <mergeCell ref="B8:B27"/>
    <mergeCell ref="C8:C13"/>
    <mergeCell ref="C14:C26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リード・エー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第二号第二様式</vt:lpstr>
      <vt:lpstr>第二号第二様式!Print_Titles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輝子 池田</dc:creator>
  <cp:lastModifiedBy>輝子 池田</cp:lastModifiedBy>
  <dcterms:created xsi:type="dcterms:W3CDTF">2024-06-29T07:07:45Z</dcterms:created>
  <dcterms:modified xsi:type="dcterms:W3CDTF">2024-06-29T07:07:46Z</dcterms:modified>
</cp:coreProperties>
</file>